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rogecidf.sharepoint.com/09-INTERNE POLES/Gestion/Articles Gestion Site UROGEC/Calendrier Gestion/"/>
    </mc:Choice>
  </mc:AlternateContent>
  <xr:revisionPtr revIDLastSave="0" documentId="8_{4303721E-7F93-42E7-8130-E8CA475E9BD4}" xr6:coauthVersionLast="47" xr6:coauthVersionMax="47" xr10:uidLastSave="{00000000-0000-0000-0000-000000000000}"/>
  <bookViews>
    <workbookView xWindow="-120" yWindow="-120" windowWidth="20730" windowHeight="11160" xr2:uid="{CB799823-2621-4678-BC3D-579AF2114F00}"/>
  </bookViews>
  <sheets>
    <sheet name="PPI" sheetId="1" r:id="rId1"/>
  </sheets>
  <externalReferences>
    <externalReference r:id="rId2"/>
  </externalReferences>
  <definedNames>
    <definedName name="Beg_Bal">#REF!</definedName>
    <definedName name="Data">#REF!</definedName>
    <definedName name="DICIRS">#REF!</definedName>
    <definedName name="dicoAnnee">#REF!</definedName>
    <definedName name="dicoExo">[1]Dictionnaires!$D$2:$D$35</definedName>
    <definedName name="dicoResto">[1]Dictionnaires!$B$2:$B$9</definedName>
    <definedName name="etatemprunt">[1]Dictionnaires!$Q$2:$Q$3</definedName>
    <definedName name="Extra_Pay">#REF!</definedName>
    <definedName name="Full_Print">#REF!</definedName>
    <definedName name="Int">#REF!</definedName>
    <definedName name="Last_Row">IF(Values_Entered,Header_Row+Number_of_Payments,Header_Row)</definedName>
    <definedName name="Num_Pmt_Per_Year">#REF!</definedName>
    <definedName name="Number_of_Payments">MATCH(0.01,End_Bal,-1)+1</definedName>
    <definedName name="OuiNon">[1]Dictionnaires!$C$2:$C$3</definedName>
    <definedName name="Pay_Date">#REF!</definedName>
    <definedName name="Pay_Num">#REF!</definedName>
    <definedName name="Princ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Total_Interest">#REF!</definedName>
    <definedName name="Total_Pay">#REF!</definedName>
    <definedName name="Total_Payment">Scheduled_Payment+Extra_Payment</definedName>
    <definedName name="typeemprunt">[1]Dictionnaires!$R$2:$R$3</definedName>
    <definedName name="Values_Entered">IF(Loan_Amount*Interest_Rate*Loan_Years*Loan_Start&gt;0,1,0)</definedName>
    <definedName name="Versements_supplémentaires_facultatifs">#REF!</definedName>
    <definedName name="_xlnm.Print_Area" localSheetId="0">PPI!$C$1:$J$36,PPI!$C$41:$K$43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" i="1" l="1"/>
  <c r="F3" i="1"/>
  <c r="G3" i="1"/>
  <c r="H3" i="1"/>
  <c r="I3" i="1"/>
  <c r="J3" i="1"/>
  <c r="E36" i="1"/>
  <c r="F36" i="1"/>
  <c r="G36" i="1"/>
  <c r="H36" i="1"/>
  <c r="I36" i="1"/>
  <c r="J36" i="1"/>
</calcChain>
</file>

<file path=xl/sharedStrings.xml><?xml version="1.0" encoding="utf-8"?>
<sst xmlns="http://schemas.openxmlformats.org/spreadsheetml/2006/main" count="92" uniqueCount="67">
  <si>
    <r>
      <t>Commentaires</t>
    </r>
    <r>
      <rPr>
        <b/>
        <u/>
        <sz val="11"/>
        <rFont val="Roboto"/>
      </rPr>
      <t xml:space="preserve"> :</t>
    </r>
  </si>
  <si>
    <t>Total des investissements</t>
  </si>
  <si>
    <t>En cours</t>
  </si>
  <si>
    <t>14,28 % à 50 %</t>
  </si>
  <si>
    <t>5 à 7 ans</t>
  </si>
  <si>
    <t>Cheptel</t>
  </si>
  <si>
    <t>20 à 33,33 %</t>
  </si>
  <si>
    <t>3 à 5 ans</t>
  </si>
  <si>
    <t xml:space="preserve">Matériel de transport </t>
  </si>
  <si>
    <t>20 à 50 %</t>
  </si>
  <si>
    <t>2 à 5 ans</t>
  </si>
  <si>
    <t>Matériel reprographique</t>
  </si>
  <si>
    <t>Matériel informatique</t>
  </si>
  <si>
    <t>10 à 20 %</t>
  </si>
  <si>
    <t>5 à 10 ans</t>
  </si>
  <si>
    <t>Matériel de bureau</t>
  </si>
  <si>
    <t>10 à 33,33 %</t>
  </si>
  <si>
    <t>3 à 10 ans</t>
  </si>
  <si>
    <t>Equipements pédagogiques</t>
  </si>
  <si>
    <t>Matériels pédagogiques</t>
  </si>
  <si>
    <t>Mobilier d'hébergement</t>
  </si>
  <si>
    <t>Mobilier de cantine</t>
  </si>
  <si>
    <t>Mobilier scolaire</t>
  </si>
  <si>
    <t>Mobilier informatique</t>
  </si>
  <si>
    <t>Mobilier de bureau</t>
  </si>
  <si>
    <t>8,33 à 12,5 %</t>
  </si>
  <si>
    <t>8 à 12 ans</t>
  </si>
  <si>
    <t>Equipement de restauration</t>
  </si>
  <si>
    <t>6,66 à 10 %</t>
  </si>
  <si>
    <t>10 à 15 ans</t>
  </si>
  <si>
    <t>Agencements intérieurs et décorations</t>
  </si>
  <si>
    <t>Installations techniques</t>
  </si>
  <si>
    <t>Installations générales</t>
  </si>
  <si>
    <t>5 à 6,66 %</t>
  </si>
  <si>
    <t>15 à 20 ans</t>
  </si>
  <si>
    <t>Menuiserie extérieures</t>
  </si>
  <si>
    <t>Couverture</t>
  </si>
  <si>
    <t>Etanchéité</t>
  </si>
  <si>
    <t>Façade</t>
  </si>
  <si>
    <t>2 à 4 %</t>
  </si>
  <si>
    <t>25 à 50 ans</t>
  </si>
  <si>
    <t>Constructions : structures (gros œuvres)</t>
  </si>
  <si>
    <t>10 ans</t>
  </si>
  <si>
    <t>Aménagements de terrains</t>
  </si>
  <si>
    <t>Agencements de terrains</t>
  </si>
  <si>
    <t>Non amortissables</t>
  </si>
  <si>
    <t xml:space="preserve">Terrains </t>
  </si>
  <si>
    <t>Corporelles</t>
  </si>
  <si>
    <t>Autres immobilisations incorporelles</t>
  </si>
  <si>
    <t>33,33 à 100 %</t>
  </si>
  <si>
    <t>1 à 3 ans</t>
  </si>
  <si>
    <t>Logiciels</t>
  </si>
  <si>
    <t>5 ans</t>
  </si>
  <si>
    <t>Brevets, licences</t>
  </si>
  <si>
    <t>Concession, marques, procédés, droit…</t>
  </si>
  <si>
    <t>Donations temporaires d'usufruit</t>
  </si>
  <si>
    <t>20 % max</t>
  </si>
  <si>
    <t>5 ans max</t>
  </si>
  <si>
    <t>Frais d'établissement</t>
  </si>
  <si>
    <t>Incorporelles</t>
  </si>
  <si>
    <t>Immobilisations</t>
  </si>
  <si>
    <t>Taux d'amortissement linéraire correspondant</t>
  </si>
  <si>
    <t>Durée d'amortissement</t>
  </si>
  <si>
    <t></t>
  </si>
  <si>
    <t></t>
  </si>
  <si>
    <t>Plan Pluriannuel d'Investissement</t>
  </si>
  <si>
    <t>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</si>
</sst>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6"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0"/>
      <color theme="1"/>
      <name val="Times New Roman"/>
      <family val="1"/>
    </font>
    <font>
      <b/>
      <sz val="6"/>
      <color rgb="FFFFFFFF"/>
      <name val="Roboto"/>
    </font>
    <font>
      <sz val="10"/>
      <color theme="1"/>
      <name val="Roboto"/>
      <scheme val="minor"/>
    </font>
    <font>
      <b/>
      <sz val="11"/>
      <color rgb="FFFFFFFF"/>
      <name val="Roboto"/>
    </font>
    <font>
      <b/>
      <sz val="10"/>
      <color rgb="FFFFFFFF"/>
      <name val="Roboto"/>
      <scheme val="minor"/>
    </font>
    <font>
      <b/>
      <u/>
      <sz val="11"/>
      <name val="Roboto"/>
    </font>
    <font>
      <b/>
      <sz val="10"/>
      <color theme="0"/>
      <name val="Roboto"/>
      <scheme val="minor"/>
    </font>
    <font>
      <b/>
      <sz val="6"/>
      <name val="Roboto"/>
    </font>
    <font>
      <b/>
      <sz val="10"/>
      <color theme="1"/>
      <name val="Roboto"/>
      <scheme val="minor"/>
    </font>
    <font>
      <sz val="28"/>
      <color theme="0"/>
      <name val="Font Awesome 5 Free Solid"/>
      <family val="3"/>
    </font>
    <font>
      <sz val="10"/>
      <color rgb="FFE9F1F4"/>
      <name val="Roboto"/>
      <scheme val="minor"/>
    </font>
    <font>
      <b/>
      <sz val="20"/>
      <color theme="0"/>
      <name val="Roboto"/>
      <scheme val="minor"/>
    </font>
    <font>
      <sz val="20"/>
      <color theme="1"/>
      <name val="Roboto"/>
      <scheme val="minor"/>
    </font>
    <font>
      <b/>
      <sz val="20"/>
      <color rgb="FFFFFFFF"/>
      <name val="Roboto"/>
    </font>
  </fonts>
  <fills count="14">
    <fill>
      <patternFill patternType="none"/>
    </fill>
    <fill>
      <patternFill patternType="gray125"/>
    </fill>
    <fill>
      <patternFill patternType="solid">
        <fgColor rgb="FFE9F1F4"/>
        <bgColor indexed="64"/>
      </patternFill>
    </fill>
    <fill>
      <patternFill patternType="solid">
        <fgColor rgb="FFE9F1F4"/>
        <bgColor rgb="FF000000"/>
      </patternFill>
    </fill>
    <fill>
      <patternFill patternType="solid">
        <fgColor rgb="FF66C9B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0E2D6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2C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6600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5" fillId="6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10" fillId="7" borderId="1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0" fillId="8" borderId="3" xfId="1" applyNumberFormat="1" applyFont="1" applyFill="1" applyBorder="1" applyAlignment="1">
      <alignment horizontal="left" vertical="center" wrapText="1"/>
    </xf>
    <xf numFmtId="164" fontId="4" fillId="9" borderId="1" xfId="0" applyNumberFormat="1" applyFont="1" applyFill="1" applyBorder="1" applyAlignment="1" applyProtection="1">
      <alignment horizontal="center"/>
      <protection locked="0"/>
    </xf>
    <xf numFmtId="0" fontId="4" fillId="8" borderId="1" xfId="1" applyNumberFormat="1" applyFont="1" applyFill="1" applyBorder="1" applyAlignment="1" applyProtection="1">
      <alignment vertical="center"/>
    </xf>
    <xf numFmtId="0" fontId="10" fillId="8" borderId="1" xfId="1" applyNumberFormat="1" applyFont="1" applyFill="1" applyBorder="1" applyAlignment="1" applyProtection="1">
      <alignment vertical="center"/>
    </xf>
    <xf numFmtId="0" fontId="4" fillId="0" borderId="1" xfId="0" applyFont="1" applyBorder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0" fontId="4" fillId="8" borderId="4" xfId="1" applyNumberFormat="1" applyFont="1" applyFill="1" applyBorder="1" applyAlignment="1" applyProtection="1">
      <alignment vertical="center"/>
    </xf>
    <xf numFmtId="0" fontId="10" fillId="8" borderId="4" xfId="1" applyNumberFormat="1" applyFont="1" applyFill="1" applyBorder="1" applyAlignment="1" applyProtection="1">
      <alignment vertical="center"/>
    </xf>
    <xf numFmtId="0" fontId="4" fillId="8" borderId="1" xfId="1" applyNumberFormat="1" applyFont="1" applyFill="1" applyBorder="1" applyAlignment="1" applyProtection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1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13" borderId="0" xfId="0" applyFont="1" applyFill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rogec%20&#206;le-de-France\Downloads\Document%20(10).xlsx" TargetMode="External"/><Relationship Id="rId1" Type="http://schemas.openxmlformats.org/officeDocument/2006/relationships/externalLinkPath" Target="file:///C:\Users\Urogec%20&#206;le-de-France\Downloads\Document%20(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📋 Plan"/>
      <sheetName val="Paramètres"/>
      <sheetName val="Hypothèses"/>
      <sheetName val="Elèves"/>
      <sheetName val="Surfaces"/>
      <sheetName val="Tarifs"/>
      <sheetName val="Forfaits"/>
      <sheetName val="Restauration"/>
      <sheetName val="Internat"/>
      <sheetName val="Charges de personnel"/>
      <sheetName val="Compte de fonctionnement"/>
      <sheetName val="Emprunts"/>
      <sheetName val="Emprunt saisie"/>
      <sheetName val="Tableau de financement"/>
      <sheetName val="vide2"/>
      <sheetName val="vide5"/>
      <sheetName val="Amortissements"/>
      <sheetName val="Ratios"/>
      <sheetName val="Balance Import Export"/>
      <sheetName val="Dictionnaires"/>
      <sheetName val="PageGarde"/>
      <sheetName val="Sommaire"/>
      <sheetName val="Graphiques Ratio"/>
    </sheetNames>
    <sheetDataSet>
      <sheetData sheetId="0" refreshError="1"/>
      <sheetData sheetId="1">
        <row r="16">
          <cell r="D16">
            <v>2024</v>
          </cell>
          <cell r="E16">
            <v>2025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B2" t="str">
            <v>Pas de restauration</v>
          </cell>
          <cell r="C2" t="str">
            <v>Oui</v>
          </cell>
          <cell r="D2">
            <v>2014</v>
          </cell>
          <cell r="Q2" t="str">
            <v>Existant</v>
          </cell>
          <cell r="R2" t="str">
            <v>Bancaire</v>
          </cell>
        </row>
        <row r="3">
          <cell r="B3" t="str">
            <v>Restauration sous-traitée</v>
          </cell>
          <cell r="C3" t="str">
            <v>Non</v>
          </cell>
          <cell r="D3">
            <v>2015</v>
          </cell>
          <cell r="Q3" t="str">
            <v>Prévisionnel</v>
          </cell>
          <cell r="R3" t="str">
            <v>Solidarité</v>
          </cell>
        </row>
        <row r="4">
          <cell r="B4" t="str">
            <v>Restauration autogérée</v>
          </cell>
          <cell r="D4">
            <v>2016</v>
          </cell>
        </row>
        <row r="5">
          <cell r="B5" t="str">
            <v>Plateaux repas</v>
          </cell>
          <cell r="D5">
            <v>2017</v>
          </cell>
        </row>
        <row r="6">
          <cell r="B6" t="str">
            <v>Repas préparés par les familles</v>
          </cell>
          <cell r="D6">
            <v>2018</v>
          </cell>
        </row>
        <row r="7">
          <cell r="B7" t="str">
            <v>Restauration publique (facturation OGEC)</v>
          </cell>
          <cell r="D7">
            <v>2019</v>
          </cell>
        </row>
        <row r="8">
          <cell r="B8" t="str">
            <v>Association extérieure</v>
          </cell>
          <cell r="D8">
            <v>2020</v>
          </cell>
        </row>
        <row r="9">
          <cell r="B9" t="str">
            <v>Municipalité</v>
          </cell>
          <cell r="D9">
            <v>2021</v>
          </cell>
        </row>
        <row r="10">
          <cell r="D10">
            <v>2022</v>
          </cell>
        </row>
        <row r="11">
          <cell r="D11">
            <v>2023</v>
          </cell>
        </row>
        <row r="12">
          <cell r="D12">
            <v>2024</v>
          </cell>
        </row>
        <row r="13">
          <cell r="D13">
            <v>2025</v>
          </cell>
        </row>
        <row r="14">
          <cell r="D14">
            <v>2026</v>
          </cell>
        </row>
        <row r="15">
          <cell r="D15">
            <v>2027</v>
          </cell>
        </row>
        <row r="16">
          <cell r="D16">
            <v>2028</v>
          </cell>
        </row>
        <row r="17">
          <cell r="D17">
            <v>2029</v>
          </cell>
        </row>
        <row r="18">
          <cell r="D18">
            <v>2030</v>
          </cell>
        </row>
        <row r="19">
          <cell r="D19">
            <v>2031</v>
          </cell>
        </row>
        <row r="20">
          <cell r="D20">
            <v>2032</v>
          </cell>
        </row>
        <row r="21">
          <cell r="D21">
            <v>2033</v>
          </cell>
        </row>
        <row r="22">
          <cell r="D22">
            <v>2034</v>
          </cell>
        </row>
        <row r="23">
          <cell r="D23">
            <v>2035</v>
          </cell>
        </row>
        <row r="24">
          <cell r="D24">
            <v>2036</v>
          </cell>
        </row>
        <row r="25">
          <cell r="D25">
            <v>2037</v>
          </cell>
        </row>
        <row r="26">
          <cell r="D26">
            <v>2038</v>
          </cell>
        </row>
        <row r="27">
          <cell r="D27">
            <v>2039</v>
          </cell>
        </row>
        <row r="28">
          <cell r="D28">
            <v>2040</v>
          </cell>
        </row>
        <row r="29">
          <cell r="D29">
            <v>2041</v>
          </cell>
        </row>
        <row r="30">
          <cell r="D30">
            <v>2042</v>
          </cell>
        </row>
        <row r="31">
          <cell r="D31">
            <v>2043</v>
          </cell>
        </row>
        <row r="32">
          <cell r="D32">
            <v>2044</v>
          </cell>
        </row>
        <row r="33">
          <cell r="D33">
            <v>2045</v>
          </cell>
        </row>
        <row r="34">
          <cell r="D34">
            <v>2046</v>
          </cell>
        </row>
        <row r="35">
          <cell r="D35">
            <v>2047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Isidoor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Fnogec">
      <a:majorFont>
        <a:latin typeface="Roboto Black"/>
        <a:ea typeface=""/>
        <a:cs typeface=""/>
      </a:majorFont>
      <a:minorFont>
        <a:latin typeface="Roboto"/>
        <a:ea typeface=""/>
        <a:cs typeface=""/>
      </a:minorFont>
    </a:fontScheme>
    <a:fmtScheme name="Entreprise">
      <a:fillStyleLst>
        <a:solidFill>
          <a:schemeClr val="phClr"/>
        </a:solidFill>
        <a:blipFill dpi="0">
          <a:blip xmlns:r="http://schemas.openxmlformats.org/officeDocument/2006/relationships" r:embed="rId1">
            <a:duotone>
              <a:schemeClr val="phClr">
                <a:shade val="30000"/>
                <a:alpha val="50000"/>
                <a:satMod val="150000"/>
              </a:schemeClr>
              <a:schemeClr val="phClr">
                <a:tint val="50000"/>
                <a:alpha val="10000"/>
                <a:satMod val="150000"/>
              </a:schemeClr>
            </a:duotone>
          </a:blip>
          <a:srcRect/>
          <a:stretch>
            <a:fillRect/>
          </a:stretch>
        </a:blipFill>
        <a:blipFill dpi="0">
          <a:blip xmlns:r="http://schemas.openxmlformats.org/officeDocument/2006/relationships" r:embed="rId1">
            <a:duotone>
              <a:schemeClr val="phClr">
                <a:shade val="30000"/>
                <a:alpha val="50000"/>
                <a:satMod val="150000"/>
              </a:schemeClr>
              <a:schemeClr val="phClr">
                <a:tint val="50000"/>
                <a:alpha val="10000"/>
                <a:satMod val="150000"/>
              </a:schemeClr>
            </a:duotone>
          </a:blip>
          <a:srcRect/>
          <a:stretch>
            <a:fillRect/>
          </a:stretch>
        </a:blipFill>
      </a:fillStyleLst>
      <a:lnStyleLst>
        <a:ln w="19050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381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76200" dist="25400" dir="13500000">
              <a:srgbClr val="4B4B4B">
                <a:alpha val="75000"/>
              </a:srgbClr>
            </a:innerShdw>
          </a:effectLst>
        </a:effectStyle>
      </a:effectStyleLst>
      <a:bgFillStyleLst>
        <a:solidFill>
          <a:schemeClr val="phClr"/>
        </a:solidFill>
        <a:blipFill dpi="0">
          <a:blip xmlns:r="http://schemas.openxmlformats.org/officeDocument/2006/relationships" r:embed="rId1">
            <a:duotone>
              <a:schemeClr val="phClr">
                <a:shade val="10000"/>
                <a:alpha val="30000"/>
                <a:satMod val="60000"/>
              </a:schemeClr>
              <a:schemeClr val="phClr">
                <a:tint val="20000"/>
                <a:alpha val="5000"/>
                <a:satMod val="300000"/>
              </a:schemeClr>
            </a:duotone>
          </a:blip>
          <a:srcRect/>
          <a:stretch>
            <a:fillRect/>
          </a:stretch>
        </a:blipFill>
        <a:blipFill dpi="0">
          <a:blip xmlns:r="http://schemas.openxmlformats.org/officeDocument/2006/relationships" r:embed="rId1">
            <a:duotone>
              <a:schemeClr val="phClr">
                <a:shade val="30000"/>
                <a:alpha val="50000"/>
                <a:satMod val="150000"/>
              </a:schemeClr>
              <a:schemeClr val="phClr">
                <a:tint val="50000"/>
                <a:alpha val="10000"/>
                <a:satMod val="150000"/>
              </a:schemeClr>
            </a:duotone>
          </a:blip>
          <a:srcRect/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0352-DB15-4DFF-ACAC-94D4C2409CBC}">
  <sheetPr>
    <pageSetUpPr fitToPage="1"/>
  </sheetPr>
  <dimension ref="A1:T84"/>
  <sheetViews>
    <sheetView showGridLines="0" showRowColHeaders="0" tabSelected="1" zoomScaleNormal="100" workbookViewId="0">
      <pane xSplit="4" ySplit="3" topLeftCell="E19" activePane="bottomRight" state="frozen"/>
      <selection pane="topRight" activeCell="E1" sqref="E1"/>
      <selection pane="bottomLeft" activeCell="A4" sqref="A4"/>
      <selection pane="bottomRight" activeCell="A19" sqref="A19"/>
    </sheetView>
  </sheetViews>
  <sheetFormatPr baseColWidth="10" defaultColWidth="11.5" defaultRowHeight="12.75"/>
  <cols>
    <col min="1" max="1" width="11.25" style="5" customWidth="1"/>
    <col min="2" max="2" width="3.75" style="4" customWidth="1"/>
    <col min="3" max="3" width="15.375" style="4" customWidth="1"/>
    <col min="4" max="4" width="33.25" style="4" customWidth="1"/>
    <col min="5" max="5" width="14.625" style="3" customWidth="1"/>
    <col min="6" max="6" width="14.625" style="2" customWidth="1"/>
    <col min="7" max="10" width="13.625" style="1" customWidth="1"/>
    <col min="11" max="11" width="14.875" style="1" customWidth="1"/>
    <col min="12" max="12" width="15.375" style="1" customWidth="1"/>
    <col min="13" max="13" width="11.5" style="1"/>
    <col min="14" max="14" width="54.75" style="1" customWidth="1"/>
    <col min="15" max="20" width="13.625" style="1" customWidth="1"/>
    <col min="21" max="16384" width="11.5" style="1"/>
  </cols>
  <sheetData>
    <row r="1" spans="1:20" ht="36" customHeight="1">
      <c r="A1" s="26" t="s">
        <v>66</v>
      </c>
      <c r="C1" s="45" t="s">
        <v>65</v>
      </c>
      <c r="D1" s="44"/>
      <c r="E1" s="44"/>
      <c r="F1" s="44"/>
      <c r="G1" s="44"/>
      <c r="H1" s="44"/>
      <c r="I1" s="44"/>
      <c r="J1" s="44"/>
      <c r="K1" s="43"/>
      <c r="L1" s="43"/>
    </row>
    <row r="2" spans="1:20" s="38" customFormat="1" ht="36" customHeight="1">
      <c r="A2" s="26" t="s">
        <v>64</v>
      </c>
      <c r="B2" s="4"/>
      <c r="C2" s="42"/>
      <c r="D2" s="42"/>
      <c r="E2" s="41"/>
      <c r="F2" s="40"/>
      <c r="G2" s="39"/>
      <c r="H2" s="39"/>
      <c r="I2" s="39"/>
      <c r="J2" s="39"/>
      <c r="K2" s="39"/>
      <c r="L2" s="39"/>
      <c r="N2" s="1"/>
      <c r="O2" s="1"/>
      <c r="P2" s="1"/>
      <c r="Q2" s="1"/>
      <c r="R2" s="1"/>
      <c r="S2" s="1"/>
      <c r="T2" s="1"/>
    </row>
    <row r="3" spans="1:20" s="6" customFormat="1" ht="36" customHeight="1">
      <c r="A3" s="26" t="s">
        <v>63</v>
      </c>
      <c r="B3" s="4"/>
      <c r="C3" s="37"/>
      <c r="D3" s="37"/>
      <c r="E3" s="36" t="str">
        <f>_xlfn.CONCAT("N",CHAR(10),[1]Paramètres!$D$16,"/",[1]Paramètres!$E$16)</f>
        <v>N
2024/2025</v>
      </c>
      <c r="F3" s="35" t="str">
        <f>_xlfn.CONCAT("N+1",CHAR(10),[1]Paramètres!$D$16+1,"/",[1]Paramètres!$E$16+1)</f>
        <v>N+1
2025/2026</v>
      </c>
      <c r="G3" s="35" t="str">
        <f>_xlfn.CONCAT("N+2",CHAR(10),[1]Paramètres!$D$16+2,"/",[1]Paramètres!$E$16+2)</f>
        <v>N+2
2026/2027</v>
      </c>
      <c r="H3" s="35" t="str">
        <f>_xlfn.CONCAT("N+3",CHAR(10),[1]Paramètres!$D$16+3,"/",[1]Paramètres!$E$16+3)</f>
        <v>N+3
2027/2028</v>
      </c>
      <c r="I3" s="35" t="str">
        <f>_xlfn.CONCAT("N+4",CHAR(10),[1]Paramètres!$D$16+4,"/",[1]Paramètres!$E$16+4)</f>
        <v>N+4
2028/2029</v>
      </c>
      <c r="J3" s="35" t="str">
        <f>_xlfn.CONCAT("N+5",CHAR(10),[1]Paramètres!$D$16+5,"/",[1]Paramètres!$E$16+5)</f>
        <v>N+5
2029/2030</v>
      </c>
      <c r="K3" s="34" t="s">
        <v>62</v>
      </c>
      <c r="L3" s="34" t="s">
        <v>61</v>
      </c>
      <c r="M3" s="1"/>
      <c r="N3" s="1"/>
      <c r="O3" s="1"/>
      <c r="P3" s="1"/>
      <c r="Q3" s="1"/>
      <c r="R3" s="1"/>
    </row>
    <row r="4" spans="1:20" s="6" customFormat="1" ht="13.35" customHeight="1">
      <c r="A4" s="26"/>
      <c r="B4" s="4"/>
      <c r="C4" s="29" t="s">
        <v>60</v>
      </c>
      <c r="D4" s="28"/>
      <c r="E4" s="33"/>
      <c r="F4" s="32"/>
      <c r="G4" s="32"/>
      <c r="H4" s="32"/>
      <c r="I4" s="32"/>
      <c r="J4" s="31"/>
      <c r="K4" s="25"/>
      <c r="L4" s="25"/>
      <c r="M4" s="1"/>
      <c r="N4" s="1"/>
      <c r="O4" s="1"/>
      <c r="P4" s="1"/>
      <c r="Q4" s="1"/>
      <c r="R4" s="1"/>
    </row>
    <row r="5" spans="1:20" s="6" customFormat="1" ht="13.35" customHeight="1">
      <c r="A5" s="26"/>
      <c r="B5" s="4"/>
      <c r="C5" s="24" t="s">
        <v>59</v>
      </c>
      <c r="D5" s="23" t="s">
        <v>58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5" t="s">
        <v>57</v>
      </c>
      <c r="L5" s="25" t="s">
        <v>56</v>
      </c>
      <c r="M5" s="1"/>
      <c r="N5" s="1"/>
      <c r="O5" s="1"/>
      <c r="P5" s="1"/>
      <c r="Q5" s="1"/>
      <c r="R5" s="1"/>
    </row>
    <row r="6" spans="1:20" s="6" customFormat="1" ht="13.35" customHeight="1">
      <c r="A6" s="26"/>
      <c r="B6" s="4"/>
      <c r="C6" s="24"/>
      <c r="D6" s="23" t="s">
        <v>55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5"/>
      <c r="L6" s="25"/>
      <c r="M6" s="1"/>
      <c r="N6" s="1"/>
      <c r="O6" s="1"/>
      <c r="P6" s="1"/>
      <c r="Q6" s="1"/>
      <c r="R6" s="1"/>
    </row>
    <row r="7" spans="1:20" s="6" customFormat="1" ht="13.5" customHeight="1">
      <c r="A7" s="26"/>
      <c r="B7" s="4"/>
      <c r="C7" s="24"/>
      <c r="D7" s="30" t="s">
        <v>54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5"/>
      <c r="L7" s="25"/>
      <c r="M7" s="1"/>
      <c r="N7" s="1"/>
      <c r="O7" s="1"/>
      <c r="P7" s="1"/>
      <c r="Q7" s="1"/>
      <c r="R7" s="1"/>
    </row>
    <row r="8" spans="1:20" s="6" customFormat="1" ht="13.5" customHeight="1">
      <c r="A8" s="26"/>
      <c r="B8" s="4"/>
      <c r="C8" s="24"/>
      <c r="D8" s="23" t="s">
        <v>53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5" t="s">
        <v>52</v>
      </c>
      <c r="L8" s="27">
        <v>0.2</v>
      </c>
      <c r="M8" s="1"/>
      <c r="N8" s="1"/>
      <c r="O8" s="1"/>
      <c r="P8" s="1"/>
      <c r="Q8" s="1"/>
      <c r="R8" s="1"/>
    </row>
    <row r="9" spans="1:20" s="6" customFormat="1" ht="13.35" customHeight="1">
      <c r="A9" s="26"/>
      <c r="B9" s="4"/>
      <c r="C9" s="24"/>
      <c r="D9" s="23" t="s">
        <v>51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5" t="s">
        <v>50</v>
      </c>
      <c r="L9" s="25" t="s">
        <v>49</v>
      </c>
      <c r="M9" s="1"/>
      <c r="N9" s="1"/>
      <c r="O9" s="1"/>
      <c r="P9" s="1"/>
      <c r="Q9" s="1"/>
      <c r="R9" s="1"/>
    </row>
    <row r="10" spans="1:20" s="6" customFormat="1" ht="13.35" customHeight="1">
      <c r="A10" s="26"/>
      <c r="B10" s="4"/>
      <c r="C10" s="29"/>
      <c r="D10" s="28" t="s">
        <v>48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5"/>
      <c r="L10" s="25"/>
      <c r="M10" s="1"/>
      <c r="N10" s="1"/>
      <c r="O10" s="1"/>
      <c r="P10" s="1"/>
      <c r="Q10" s="1"/>
      <c r="R10" s="1"/>
    </row>
    <row r="11" spans="1:20" s="6" customFormat="1" ht="13.35" customHeight="1">
      <c r="A11" s="26"/>
      <c r="B11" s="4"/>
      <c r="C11" s="24" t="s">
        <v>47</v>
      </c>
      <c r="D11" s="23" t="s">
        <v>46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5" t="s">
        <v>45</v>
      </c>
      <c r="L11" s="25"/>
      <c r="M11" s="1"/>
      <c r="N11" s="1"/>
      <c r="O11" s="1"/>
      <c r="P11" s="1"/>
      <c r="Q11" s="1"/>
      <c r="R11" s="1"/>
    </row>
    <row r="12" spans="1:20" s="6" customFormat="1" ht="13.35" customHeight="1">
      <c r="A12" s="26"/>
      <c r="B12" s="4"/>
      <c r="C12" s="24"/>
      <c r="D12" s="23" t="s">
        <v>44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5" t="s">
        <v>42</v>
      </c>
      <c r="L12" s="27">
        <v>0.1</v>
      </c>
      <c r="M12" s="1"/>
      <c r="N12" s="1"/>
      <c r="O12" s="1"/>
      <c r="P12" s="1"/>
      <c r="Q12" s="1"/>
      <c r="R12" s="1"/>
    </row>
    <row r="13" spans="1:20" s="6" customFormat="1" ht="13.35" customHeight="1">
      <c r="A13" s="26"/>
      <c r="B13" s="4"/>
      <c r="C13" s="24"/>
      <c r="D13" s="23" t="s">
        <v>43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5" t="s">
        <v>42</v>
      </c>
      <c r="L13" s="27">
        <v>0.1</v>
      </c>
      <c r="M13" s="1"/>
      <c r="N13" s="1"/>
      <c r="O13" s="1"/>
      <c r="P13" s="1"/>
      <c r="Q13" s="1"/>
      <c r="R13" s="1"/>
    </row>
    <row r="14" spans="1:20" s="6" customFormat="1" ht="13.35" customHeight="1">
      <c r="A14" s="26"/>
      <c r="B14" s="4"/>
      <c r="C14" s="24"/>
      <c r="D14" s="23" t="s">
        <v>41</v>
      </c>
      <c r="E14" s="22">
        <v>0</v>
      </c>
      <c r="F14" s="22">
        <v>0</v>
      </c>
      <c r="G14" s="22">
        <v>4000000</v>
      </c>
      <c r="H14" s="22">
        <v>0</v>
      </c>
      <c r="I14" s="22">
        <v>0</v>
      </c>
      <c r="J14" s="22">
        <v>0</v>
      </c>
      <c r="K14" s="25" t="s">
        <v>40</v>
      </c>
      <c r="L14" s="25" t="s">
        <v>39</v>
      </c>
      <c r="M14" s="1"/>
      <c r="N14" s="1"/>
      <c r="O14" s="1"/>
      <c r="P14" s="1"/>
      <c r="Q14" s="1"/>
      <c r="R14" s="1"/>
    </row>
    <row r="15" spans="1:20" s="6" customFormat="1" ht="13.35" customHeight="1">
      <c r="A15" s="26"/>
      <c r="B15" s="4"/>
      <c r="C15" s="24"/>
      <c r="D15" s="23" t="s">
        <v>38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5" t="s">
        <v>34</v>
      </c>
      <c r="L15" s="25" t="s">
        <v>33</v>
      </c>
      <c r="M15" s="1"/>
      <c r="N15" s="1"/>
      <c r="O15" s="1"/>
      <c r="P15" s="1"/>
      <c r="Q15" s="1"/>
      <c r="R15" s="1"/>
    </row>
    <row r="16" spans="1:20" s="6" customFormat="1" ht="13.35" customHeight="1">
      <c r="A16" s="26"/>
      <c r="B16" s="4"/>
      <c r="C16" s="24"/>
      <c r="D16" s="23" t="s">
        <v>37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5" t="s">
        <v>34</v>
      </c>
      <c r="L16" s="25" t="s">
        <v>33</v>
      </c>
      <c r="M16" s="1"/>
      <c r="N16" s="1"/>
      <c r="O16" s="1"/>
      <c r="P16" s="1"/>
      <c r="Q16" s="1"/>
      <c r="R16" s="1"/>
    </row>
    <row r="17" spans="1:18" s="6" customFormat="1" ht="13.35" customHeight="1">
      <c r="A17" s="26"/>
      <c r="B17" s="4"/>
      <c r="C17" s="24"/>
      <c r="D17" s="23" t="s">
        <v>36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5" t="s">
        <v>34</v>
      </c>
      <c r="L17" s="25" t="s">
        <v>33</v>
      </c>
      <c r="M17" s="1"/>
      <c r="N17" s="1"/>
      <c r="O17" s="1"/>
      <c r="P17" s="1"/>
      <c r="Q17" s="1"/>
      <c r="R17" s="1"/>
    </row>
    <row r="18" spans="1:18" s="6" customFormat="1" ht="13.35" customHeight="1">
      <c r="A18" s="26"/>
      <c r="B18" s="4"/>
      <c r="C18" s="24"/>
      <c r="D18" s="23" t="s">
        <v>35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5" t="s">
        <v>34</v>
      </c>
      <c r="L18" s="25" t="s">
        <v>33</v>
      </c>
      <c r="M18" s="1"/>
      <c r="N18" s="1"/>
      <c r="O18" s="1"/>
      <c r="P18" s="1"/>
      <c r="Q18" s="1"/>
      <c r="R18" s="1"/>
    </row>
    <row r="19" spans="1:18" s="6" customFormat="1" ht="13.35" customHeight="1">
      <c r="A19" s="26"/>
      <c r="B19" s="4"/>
      <c r="C19" s="24"/>
      <c r="D19" s="23" t="s">
        <v>32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5" t="s">
        <v>29</v>
      </c>
      <c r="L19" s="25" t="s">
        <v>28</v>
      </c>
      <c r="M19" s="1"/>
      <c r="N19" s="1"/>
      <c r="O19" s="1"/>
      <c r="P19" s="1"/>
      <c r="Q19" s="1"/>
      <c r="R19" s="1"/>
    </row>
    <row r="20" spans="1:18" s="6" customFormat="1" ht="13.35" customHeight="1">
      <c r="A20" s="26"/>
      <c r="B20" s="4"/>
      <c r="C20" s="24"/>
      <c r="D20" s="23" t="s">
        <v>31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5" t="s">
        <v>29</v>
      </c>
      <c r="L20" s="25" t="s">
        <v>28</v>
      </c>
      <c r="M20" s="1"/>
      <c r="N20" s="1"/>
      <c r="O20" s="1"/>
      <c r="P20" s="1"/>
      <c r="Q20" s="1"/>
      <c r="R20" s="1"/>
    </row>
    <row r="21" spans="1:18" s="6" customFormat="1" ht="13.35" customHeight="1">
      <c r="A21" s="26"/>
      <c r="B21" s="4"/>
      <c r="C21" s="24"/>
      <c r="D21" s="23" t="s">
        <v>30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5" t="s">
        <v>29</v>
      </c>
      <c r="L21" s="25" t="s">
        <v>28</v>
      </c>
      <c r="M21" s="1"/>
      <c r="N21" s="1"/>
      <c r="O21" s="1"/>
      <c r="P21" s="1"/>
      <c r="Q21" s="1"/>
      <c r="R21" s="1"/>
    </row>
    <row r="22" spans="1:18" s="6" customFormat="1" ht="13.35" customHeight="1">
      <c r="A22" s="26"/>
      <c r="B22" s="4"/>
      <c r="C22" s="24"/>
      <c r="D22" s="23" t="s">
        <v>27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5" t="s">
        <v>26</v>
      </c>
      <c r="L22" s="25" t="s">
        <v>25</v>
      </c>
      <c r="M22" s="1"/>
      <c r="N22" s="1"/>
      <c r="O22" s="1"/>
      <c r="P22" s="1"/>
      <c r="Q22" s="1"/>
      <c r="R22" s="1"/>
    </row>
    <row r="23" spans="1:18" s="6" customFormat="1" ht="13.35" customHeight="1">
      <c r="A23" s="26"/>
      <c r="B23" s="4"/>
      <c r="C23" s="24"/>
      <c r="D23" s="23" t="s">
        <v>24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5" t="s">
        <v>14</v>
      </c>
      <c r="L23" s="25" t="s">
        <v>13</v>
      </c>
      <c r="M23" s="1"/>
      <c r="N23" s="1"/>
      <c r="O23" s="1"/>
      <c r="P23" s="1"/>
      <c r="Q23" s="1"/>
      <c r="R23" s="1"/>
    </row>
    <row r="24" spans="1:18" s="6" customFormat="1" ht="13.35" customHeight="1">
      <c r="A24" s="26"/>
      <c r="B24" s="4"/>
      <c r="C24" s="24"/>
      <c r="D24" s="23" t="s">
        <v>23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5" t="s">
        <v>14</v>
      </c>
      <c r="L24" s="25" t="s">
        <v>13</v>
      </c>
      <c r="M24" s="1"/>
      <c r="N24" s="1"/>
      <c r="O24" s="1"/>
      <c r="P24" s="1"/>
      <c r="Q24" s="1"/>
      <c r="R24" s="1"/>
    </row>
    <row r="25" spans="1:18" s="6" customFormat="1" ht="13.35" customHeight="1">
      <c r="A25" s="26"/>
      <c r="B25" s="4"/>
      <c r="C25" s="24"/>
      <c r="D25" s="23" t="s">
        <v>22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5" t="s">
        <v>14</v>
      </c>
      <c r="L25" s="25" t="s">
        <v>13</v>
      </c>
      <c r="M25" s="1"/>
      <c r="N25" s="1"/>
      <c r="O25" s="1"/>
      <c r="P25" s="1"/>
      <c r="Q25" s="1"/>
      <c r="R25" s="1"/>
    </row>
    <row r="26" spans="1:18" s="6" customFormat="1" ht="13.35" customHeight="1">
      <c r="A26" s="26"/>
      <c r="B26" s="4"/>
      <c r="C26" s="24"/>
      <c r="D26" s="23" t="s">
        <v>21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5" t="s">
        <v>14</v>
      </c>
      <c r="L26" s="25" t="s">
        <v>13</v>
      </c>
      <c r="M26" s="1"/>
      <c r="N26" s="1"/>
      <c r="O26" s="1"/>
      <c r="P26" s="1"/>
      <c r="Q26" s="1"/>
      <c r="R26" s="1"/>
    </row>
    <row r="27" spans="1:18" s="6" customFormat="1" ht="13.35" customHeight="1">
      <c r="A27" s="26"/>
      <c r="B27" s="4"/>
      <c r="C27" s="24"/>
      <c r="D27" s="23" t="s">
        <v>20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5" t="s">
        <v>14</v>
      </c>
      <c r="L27" s="25" t="s">
        <v>13</v>
      </c>
      <c r="M27" s="1"/>
      <c r="N27" s="1"/>
      <c r="O27" s="1"/>
      <c r="P27" s="1"/>
      <c r="Q27" s="1"/>
      <c r="R27" s="1"/>
    </row>
    <row r="28" spans="1:18" s="6" customFormat="1" ht="13.35" customHeight="1">
      <c r="A28" s="26"/>
      <c r="B28" s="4"/>
      <c r="C28" s="24"/>
      <c r="D28" s="23" t="s">
        <v>19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5" t="s">
        <v>17</v>
      </c>
      <c r="L28" s="25" t="s">
        <v>16</v>
      </c>
      <c r="M28" s="1"/>
      <c r="N28" s="1"/>
      <c r="O28" s="1"/>
      <c r="P28" s="1"/>
      <c r="Q28" s="1"/>
      <c r="R28" s="1"/>
    </row>
    <row r="29" spans="1:18" s="6" customFormat="1" ht="13.35" customHeight="1">
      <c r="A29" s="26"/>
      <c r="B29" s="4"/>
      <c r="C29" s="24"/>
      <c r="D29" s="23" t="s">
        <v>18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5" t="s">
        <v>17</v>
      </c>
      <c r="L29" s="25" t="s">
        <v>16</v>
      </c>
      <c r="M29" s="1"/>
      <c r="N29" s="1"/>
      <c r="O29" s="1"/>
      <c r="P29" s="1"/>
      <c r="Q29" s="1"/>
      <c r="R29" s="1"/>
    </row>
    <row r="30" spans="1:18" s="6" customFormat="1" ht="13.35" customHeight="1">
      <c r="A30" s="26"/>
      <c r="B30" s="4"/>
      <c r="C30" s="24"/>
      <c r="D30" s="23" t="s">
        <v>15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5" t="s">
        <v>14</v>
      </c>
      <c r="L30" s="25" t="s">
        <v>13</v>
      </c>
      <c r="M30" s="1"/>
      <c r="N30" s="1"/>
      <c r="O30" s="1"/>
      <c r="P30" s="1"/>
      <c r="Q30" s="1"/>
      <c r="R30" s="1"/>
    </row>
    <row r="31" spans="1:18" s="6" customFormat="1" ht="13.35" customHeight="1">
      <c r="A31" s="26"/>
      <c r="B31" s="4"/>
      <c r="C31" s="24"/>
      <c r="D31" s="23" t="s">
        <v>12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5" t="s">
        <v>10</v>
      </c>
      <c r="L31" s="25" t="s">
        <v>9</v>
      </c>
      <c r="M31" s="1"/>
      <c r="N31" s="1"/>
      <c r="O31" s="1"/>
      <c r="P31" s="1"/>
      <c r="Q31" s="1"/>
      <c r="R31" s="1"/>
    </row>
    <row r="32" spans="1:18" s="6" customFormat="1" ht="13.35" customHeight="1">
      <c r="A32" s="26"/>
      <c r="B32" s="4"/>
      <c r="C32" s="24"/>
      <c r="D32" s="23" t="s">
        <v>11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5" t="s">
        <v>10</v>
      </c>
      <c r="L32" s="25" t="s">
        <v>9</v>
      </c>
      <c r="M32" s="1"/>
      <c r="N32" s="1"/>
      <c r="O32" s="1"/>
      <c r="P32" s="1"/>
      <c r="Q32" s="1"/>
      <c r="R32" s="1"/>
    </row>
    <row r="33" spans="1:20" s="6" customFormat="1" ht="13.35" customHeight="1">
      <c r="A33" s="26"/>
      <c r="B33" s="4"/>
      <c r="C33" s="24"/>
      <c r="D33" s="23" t="s">
        <v>8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5" t="s">
        <v>7</v>
      </c>
      <c r="L33" s="25" t="s">
        <v>6</v>
      </c>
      <c r="M33" s="1"/>
      <c r="N33" s="1"/>
      <c r="O33" s="1"/>
      <c r="P33" s="1"/>
      <c r="Q33" s="1"/>
      <c r="R33" s="1"/>
    </row>
    <row r="34" spans="1:20" s="6" customFormat="1" ht="13.35" customHeight="1">
      <c r="A34" s="26"/>
      <c r="B34" s="4"/>
      <c r="C34" s="24"/>
      <c r="D34" s="23" t="s">
        <v>5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5" t="s">
        <v>4</v>
      </c>
      <c r="L34" s="25" t="s">
        <v>3</v>
      </c>
      <c r="M34" s="1"/>
      <c r="N34" s="1"/>
      <c r="O34" s="1"/>
      <c r="P34" s="1"/>
      <c r="Q34" s="1"/>
      <c r="R34" s="1"/>
    </row>
    <row r="35" spans="1:20" s="6" customFormat="1" ht="13.35" customHeight="1">
      <c r="A35" s="14"/>
      <c r="B35" s="4"/>
      <c r="C35" s="24"/>
      <c r="D35" s="23" t="s">
        <v>2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18"/>
      <c r="L35" s="18"/>
      <c r="M35" s="1"/>
      <c r="N35" s="1"/>
      <c r="O35" s="1"/>
      <c r="P35" s="1"/>
      <c r="Q35" s="1"/>
      <c r="R35" s="1"/>
    </row>
    <row r="36" spans="1:20" s="6" customFormat="1" ht="13.35" customHeight="1">
      <c r="A36" s="14"/>
      <c r="B36" s="4"/>
      <c r="C36" s="21" t="s">
        <v>1</v>
      </c>
      <c r="D36" s="20"/>
      <c r="E36" s="19">
        <f>SUM(E5:E35)</f>
        <v>0</v>
      </c>
      <c r="F36" s="19">
        <f>SUM(F5:F35)</f>
        <v>0</v>
      </c>
      <c r="G36" s="19">
        <f>SUM(G5:G35)</f>
        <v>4000000</v>
      </c>
      <c r="H36" s="19">
        <f>SUM(H5:H35)</f>
        <v>0</v>
      </c>
      <c r="I36" s="19">
        <f>SUM(I5:I35)</f>
        <v>0</v>
      </c>
      <c r="J36" s="19">
        <f>SUM(J5:J35)</f>
        <v>0</v>
      </c>
      <c r="K36" s="18"/>
      <c r="L36" s="17"/>
      <c r="M36" s="1"/>
      <c r="N36" s="1"/>
      <c r="O36" s="1"/>
      <c r="P36" s="1"/>
      <c r="Q36" s="1"/>
      <c r="R36" s="1"/>
    </row>
    <row r="37" spans="1:20" s="11" customFormat="1" ht="13.35" customHeight="1">
      <c r="A37" s="14"/>
      <c r="B37" s="4"/>
      <c r="C37" s="15"/>
      <c r="D37" s="15"/>
      <c r="E37" s="16"/>
      <c r="F37" s="15"/>
      <c r="G37" s="15"/>
      <c r="H37" s="15"/>
      <c r="I37" s="15"/>
      <c r="J37" s="15"/>
      <c r="K37" s="12"/>
      <c r="L37" s="12"/>
      <c r="N37" s="12"/>
      <c r="O37" s="12"/>
      <c r="P37" s="12"/>
      <c r="Q37" s="12"/>
      <c r="R37" s="12"/>
      <c r="S37" s="12"/>
      <c r="T37" s="12"/>
    </row>
    <row r="38" spans="1:20" s="11" customFormat="1" ht="13.35" customHeight="1">
      <c r="A38" s="14"/>
      <c r="B38" s="4"/>
      <c r="C38" s="15"/>
      <c r="D38" s="15"/>
      <c r="E38" s="16"/>
      <c r="F38" s="15"/>
      <c r="G38" s="15"/>
      <c r="H38" s="15"/>
      <c r="I38" s="15"/>
      <c r="J38" s="15"/>
      <c r="K38" s="12"/>
      <c r="L38" s="12"/>
      <c r="N38" s="12"/>
      <c r="O38" s="12"/>
      <c r="P38" s="12"/>
      <c r="Q38" s="12"/>
      <c r="R38" s="12"/>
      <c r="S38" s="12"/>
      <c r="T38" s="12"/>
    </row>
    <row r="39" spans="1:20" s="11" customFormat="1" ht="13.35" customHeight="1">
      <c r="A39" s="14"/>
      <c r="B39" s="4"/>
      <c r="C39" s="15"/>
      <c r="D39" s="15"/>
      <c r="E39" s="15"/>
      <c r="F39" s="15"/>
      <c r="G39" s="15"/>
      <c r="H39" s="15"/>
      <c r="I39" s="15"/>
      <c r="J39" s="15"/>
      <c r="K39" s="12"/>
      <c r="L39" s="12"/>
      <c r="N39" s="12"/>
      <c r="O39" s="12"/>
      <c r="P39" s="12"/>
      <c r="Q39" s="12"/>
      <c r="R39" s="12"/>
      <c r="S39" s="12"/>
      <c r="T39" s="12"/>
    </row>
    <row r="40" spans="1:20" s="11" customFormat="1" ht="13.35" customHeight="1">
      <c r="A40" s="14"/>
      <c r="B40" s="4"/>
      <c r="C40" s="15"/>
      <c r="D40" s="15"/>
      <c r="E40" s="15"/>
      <c r="F40" s="15"/>
      <c r="G40" s="15"/>
      <c r="H40" s="15"/>
      <c r="I40" s="15"/>
      <c r="J40" s="15"/>
      <c r="K40" s="12"/>
      <c r="L40" s="12"/>
      <c r="N40" s="12"/>
      <c r="O40" s="12"/>
      <c r="P40" s="12"/>
      <c r="Q40" s="12"/>
      <c r="R40" s="12"/>
      <c r="S40" s="12"/>
      <c r="T40" s="12"/>
    </row>
    <row r="41" spans="1:20" s="11" customFormat="1" ht="13.35" customHeight="1">
      <c r="A41" s="14"/>
      <c r="B41" s="4"/>
      <c r="C41" s="9"/>
      <c r="D41" s="9"/>
      <c r="E41" s="13" t="s">
        <v>0</v>
      </c>
      <c r="F41" s="9"/>
      <c r="G41" s="9"/>
      <c r="H41" s="9"/>
      <c r="I41" s="9"/>
      <c r="J41" s="9"/>
      <c r="K41" s="4"/>
      <c r="L41" s="4"/>
      <c r="N41" s="12"/>
      <c r="O41" s="12"/>
      <c r="P41" s="12"/>
      <c r="Q41" s="12"/>
      <c r="R41" s="12"/>
      <c r="S41" s="12"/>
      <c r="T41" s="12"/>
    </row>
    <row r="42" spans="1:20" s="6" customFormat="1" ht="235.5" customHeight="1">
      <c r="A42" s="10"/>
      <c r="B42" s="4"/>
      <c r="C42" s="9"/>
      <c r="D42" s="9"/>
      <c r="E42" s="8"/>
      <c r="F42" s="8"/>
      <c r="G42" s="8"/>
      <c r="H42" s="8"/>
      <c r="I42" s="8"/>
      <c r="J42" s="8"/>
      <c r="K42" s="4"/>
      <c r="L42" s="7"/>
      <c r="N42" s="1"/>
      <c r="O42" s="1"/>
      <c r="P42" s="1"/>
      <c r="Q42" s="1"/>
      <c r="R42" s="1"/>
      <c r="S42" s="1"/>
      <c r="T42" s="1"/>
    </row>
    <row r="43" spans="1:20" ht="15.75" customHeight="1"/>
    <row r="44" spans="1:20" ht="15.75" customHeight="1"/>
    <row r="45" spans="1:20" ht="15.75" customHeight="1"/>
    <row r="46" spans="1:20" ht="15.75" customHeight="1"/>
    <row r="47" spans="1:20" ht="15.75" customHeight="1"/>
    <row r="48" spans="1:20" ht="15.75" customHeight="1"/>
    <row r="49" spans="14:20" ht="15.75" customHeight="1"/>
    <row r="50" spans="14:20" ht="15.75" customHeight="1"/>
    <row r="51" spans="14:20" ht="15.75" customHeight="1"/>
    <row r="52" spans="14:20" ht="15.75" customHeight="1"/>
    <row r="53" spans="14:20" ht="15.75" customHeight="1"/>
    <row r="54" spans="14:20" ht="15.75" customHeight="1"/>
    <row r="55" spans="14:20" ht="15.75" customHeight="1"/>
    <row r="57" spans="14:20">
      <c r="N57" s="6"/>
      <c r="O57" s="6"/>
      <c r="P57" s="6"/>
      <c r="Q57" s="6"/>
      <c r="R57" s="6"/>
      <c r="S57" s="6"/>
      <c r="T57" s="6"/>
    </row>
    <row r="58" spans="14:20">
      <c r="N58" s="6"/>
      <c r="O58" s="6"/>
      <c r="P58" s="6"/>
      <c r="Q58" s="6"/>
      <c r="R58" s="6"/>
      <c r="S58" s="6"/>
      <c r="T58" s="6"/>
    </row>
    <row r="59" spans="14:20">
      <c r="N59" s="6"/>
      <c r="O59" s="6"/>
      <c r="P59" s="6"/>
      <c r="Q59" s="6"/>
      <c r="R59" s="6"/>
      <c r="S59" s="6"/>
      <c r="T59" s="6"/>
    </row>
    <row r="60" spans="14:20">
      <c r="N60" s="6"/>
      <c r="O60" s="6"/>
      <c r="P60" s="6"/>
      <c r="Q60" s="6"/>
      <c r="R60" s="6"/>
      <c r="S60" s="6"/>
      <c r="T60" s="6"/>
    </row>
    <row r="61" spans="14:20">
      <c r="N61" s="6"/>
      <c r="O61" s="6"/>
      <c r="P61" s="6"/>
      <c r="Q61" s="6"/>
      <c r="R61" s="6"/>
      <c r="S61" s="6"/>
      <c r="T61" s="6"/>
    </row>
    <row r="62" spans="14:20">
      <c r="N62" s="6"/>
      <c r="O62" s="6"/>
      <c r="P62" s="6"/>
      <c r="Q62" s="6"/>
      <c r="R62" s="6"/>
      <c r="S62" s="6"/>
      <c r="T62" s="6"/>
    </row>
    <row r="63" spans="14:20">
      <c r="N63" s="6"/>
      <c r="O63" s="6"/>
      <c r="P63" s="6"/>
      <c r="Q63" s="6"/>
      <c r="R63" s="6"/>
      <c r="S63" s="6"/>
      <c r="T63" s="6"/>
    </row>
    <row r="64" spans="14:20">
      <c r="N64" s="6"/>
      <c r="O64" s="6"/>
      <c r="P64" s="6"/>
      <c r="Q64" s="6"/>
      <c r="R64" s="6"/>
      <c r="S64" s="6"/>
      <c r="T64" s="6"/>
    </row>
    <row r="65" spans="14:20">
      <c r="N65" s="6"/>
      <c r="O65" s="6"/>
      <c r="P65" s="6"/>
      <c r="Q65" s="6"/>
      <c r="R65" s="6"/>
      <c r="S65" s="6"/>
      <c r="T65" s="6"/>
    </row>
    <row r="66" spans="14:20">
      <c r="N66" s="6"/>
      <c r="O66" s="6"/>
      <c r="P66" s="6"/>
      <c r="Q66" s="6"/>
      <c r="R66" s="6"/>
      <c r="S66" s="6"/>
      <c r="T66" s="6"/>
    </row>
    <row r="67" spans="14:20">
      <c r="N67" s="6"/>
      <c r="O67" s="6"/>
      <c r="P67" s="6"/>
      <c r="Q67" s="6"/>
      <c r="R67" s="6"/>
      <c r="S67" s="6"/>
      <c r="T67" s="6"/>
    </row>
    <row r="68" spans="14:20">
      <c r="N68" s="6"/>
      <c r="O68" s="6"/>
      <c r="P68" s="6"/>
      <c r="Q68" s="6"/>
      <c r="R68" s="6"/>
      <c r="S68" s="6"/>
      <c r="T68" s="6"/>
    </row>
    <row r="69" spans="14:20">
      <c r="N69" s="6"/>
      <c r="O69" s="6"/>
      <c r="P69" s="6"/>
      <c r="Q69" s="6"/>
      <c r="R69" s="6"/>
      <c r="S69" s="6"/>
      <c r="T69" s="6"/>
    </row>
    <row r="70" spans="14:20">
      <c r="N70" s="6"/>
      <c r="O70" s="6"/>
      <c r="P70" s="6"/>
      <c r="Q70" s="6"/>
      <c r="R70" s="6"/>
      <c r="S70" s="6"/>
      <c r="T70" s="6"/>
    </row>
    <row r="71" spans="14:20">
      <c r="N71" s="6"/>
      <c r="O71" s="6"/>
      <c r="P71" s="6"/>
      <c r="Q71" s="6"/>
      <c r="R71" s="6"/>
      <c r="S71" s="6"/>
      <c r="T71" s="6"/>
    </row>
    <row r="72" spans="14:20">
      <c r="N72" s="6"/>
      <c r="O72" s="6"/>
      <c r="P72" s="6"/>
      <c r="Q72" s="6"/>
      <c r="R72" s="6"/>
      <c r="S72" s="6"/>
      <c r="T72" s="6"/>
    </row>
    <row r="73" spans="14:20">
      <c r="N73" s="6"/>
      <c r="O73" s="6"/>
      <c r="P73" s="6"/>
      <c r="Q73" s="6"/>
      <c r="R73" s="6"/>
      <c r="S73" s="6"/>
      <c r="T73" s="6"/>
    </row>
    <row r="74" spans="14:20">
      <c r="N74" s="6"/>
      <c r="O74" s="6"/>
      <c r="P74" s="6"/>
      <c r="Q74" s="6"/>
      <c r="R74" s="6"/>
      <c r="S74" s="6"/>
      <c r="T74" s="6"/>
    </row>
    <row r="75" spans="14:20">
      <c r="N75" s="6"/>
      <c r="O75" s="6"/>
      <c r="P75" s="6"/>
      <c r="Q75" s="6"/>
      <c r="R75" s="6"/>
      <c r="S75" s="6"/>
      <c r="T75" s="6"/>
    </row>
    <row r="76" spans="14:20">
      <c r="N76" s="6"/>
      <c r="O76" s="6"/>
      <c r="P76" s="6"/>
      <c r="Q76" s="6"/>
      <c r="R76" s="6"/>
      <c r="S76" s="6"/>
      <c r="T76" s="6"/>
    </row>
    <row r="77" spans="14:20">
      <c r="N77" s="6"/>
      <c r="O77" s="6"/>
      <c r="P77" s="6"/>
      <c r="Q77" s="6"/>
      <c r="R77" s="6"/>
      <c r="S77" s="6"/>
      <c r="T77" s="6"/>
    </row>
    <row r="78" spans="14:20">
      <c r="N78" s="6"/>
      <c r="O78" s="6"/>
      <c r="P78" s="6"/>
      <c r="Q78" s="6"/>
      <c r="R78" s="6"/>
      <c r="S78" s="6"/>
      <c r="T78" s="6"/>
    </row>
    <row r="79" spans="14:20">
      <c r="N79" s="6"/>
      <c r="O79" s="6"/>
      <c r="P79" s="6"/>
      <c r="Q79" s="6"/>
      <c r="R79" s="6"/>
      <c r="S79" s="6"/>
      <c r="T79" s="6"/>
    </row>
    <row r="80" spans="14:20">
      <c r="N80" s="6"/>
      <c r="O80" s="6"/>
      <c r="P80" s="6"/>
      <c r="Q80" s="6"/>
      <c r="R80" s="6"/>
      <c r="S80" s="6"/>
      <c r="T80" s="6"/>
    </row>
    <row r="81" spans="14:20">
      <c r="N81" s="6"/>
      <c r="O81" s="6"/>
      <c r="P81" s="6"/>
      <c r="Q81" s="6"/>
      <c r="R81" s="6"/>
      <c r="S81" s="6"/>
      <c r="T81" s="6"/>
    </row>
    <row r="82" spans="14:20">
      <c r="N82" s="6"/>
      <c r="O82" s="6"/>
      <c r="P82" s="6"/>
      <c r="Q82" s="6"/>
      <c r="R82" s="6"/>
      <c r="S82" s="6"/>
      <c r="T82" s="6"/>
    </row>
    <row r="83" spans="14:20">
      <c r="N83" s="6"/>
      <c r="O83" s="6"/>
      <c r="P83" s="6"/>
      <c r="Q83" s="6"/>
      <c r="R83" s="6"/>
      <c r="S83" s="6"/>
      <c r="T83" s="6"/>
    </row>
    <row r="84" spans="14:20">
      <c r="N84" s="6"/>
      <c r="O84" s="6"/>
      <c r="P84" s="6"/>
      <c r="Q84" s="6"/>
      <c r="R84" s="6"/>
      <c r="S84" s="6"/>
      <c r="T84" s="6"/>
    </row>
  </sheetData>
  <sheetProtection password="A041" sheet="1" objects="1" scenarios="1"/>
  <mergeCells count="2">
    <mergeCell ref="C36:D36"/>
    <mergeCell ref="C1:J1"/>
  </mergeCells>
  <hyperlinks>
    <hyperlink ref="A1" location="'📋 Plan'!A1" display="'📋 Plan'!A1" xr:uid="{4A715E83-5BDA-44FF-B292-D8CE0EC45019}"/>
    <hyperlink ref="A2" location="Amortissements!A1" display="" xr:uid="{1F626105-4C2D-4CF2-BDBF-29EAA585C7FB}"/>
    <hyperlink ref="A3" location="'Charges de personnel'!A1" display="👈" xr:uid="{9FAEBCEA-7230-45F1-9A44-ED4210F2E9F1}"/>
  </hyperlinks>
  <pageMargins left="0.70833330000000005" right="0.70833330000000005" top="1.141667" bottom="0.74791660000000004" header="0.3152778" footer="0.3152778"/>
  <pageSetup paperSize="9" scale="80" fitToHeight="0" orientation="landscape" verticalDpi="300" r:id="rId1"/>
  <headerFooter>
    <oddHeader>&amp;L&amp;"+,Normal"&amp;16ISI Gestion | Rapport prévisionnel&amp;R&amp;G</oddHeader>
    <oddFooter>&amp;L&amp;G&amp;C&amp;D&amp;R&amp;P/&amp;N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PPI</vt:lpstr>
      <vt:lpstr>PPI!Zone_d_impression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AURIN</dc:creator>
  <cp:lastModifiedBy>Emilie AURIN</cp:lastModifiedBy>
  <dcterms:created xsi:type="dcterms:W3CDTF">2026-07-16T13:12:34Z</dcterms:created>
  <dcterms:modified xsi:type="dcterms:W3CDTF">2026-07-16T13:13:47Z</dcterms:modified>
</cp:coreProperties>
</file>